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oul\Mon Drive\Personnel\Societe Inclusive\AP10\English_SI_KIT-AP10-ResearchProgram_24\"/>
    </mc:Choice>
  </mc:AlternateContent>
  <xr:revisionPtr revIDLastSave="6" documentId="13_ncr:1_{902F5A12-6A9E-4D3E-A899-5966AEA15E1F}" xr6:coauthVersionLast="47" xr6:coauthVersionMax="47" xr10:uidLastSave="{B779ADA2-5AB4-403A-AA9A-B0758268E611}"/>
  <bookViews>
    <workbookView xWindow="-108" yWindow="-108" windowWidth="23256" windowHeight="12456" firstSheet="1" activeTab="1" xr2:uid="{96EB73BF-C4A1-4FE5-9345-82E8B0231EFA}"/>
  </bookViews>
  <sheets>
    <sheet name="3 unités" sheetId="8" state="hidden" r:id="rId1"/>
    <sheet name="Budget" sheetId="5" r:id="rId2"/>
    <sheet name="Référentiel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5" l="1"/>
  <c r="C8" i="5"/>
  <c r="C8" i="8"/>
  <c r="C20" i="8" s="1"/>
  <c r="C13" i="8"/>
  <c r="C27" i="8"/>
  <c r="C28" i="8" s="1"/>
  <c r="C21" i="8"/>
  <c r="C12" i="8"/>
  <c r="C15" i="8" s="1"/>
  <c r="C20" i="5" l="1"/>
  <c r="C5" i="5"/>
  <c r="C22" i="5" s="1"/>
  <c r="C5" i="8"/>
  <c r="C43" i="8"/>
  <c r="C45" i="8" s="1"/>
  <c r="C22" i="8" l="1"/>
  <c r="C30" i="8" s="1"/>
  <c r="C37" i="8" s="1"/>
  <c r="C46" i="8" s="1"/>
  <c r="C48" i="8" s="1"/>
  <c r="C27" i="5"/>
  <c r="C28" i="5" s="1"/>
  <c r="C12" i="5"/>
  <c r="C13" i="5" s="1"/>
  <c r="C37" i="5" l="1"/>
  <c r="C15" i="5"/>
  <c r="C43" i="5"/>
  <c r="C45" i="5" s="1"/>
  <c r="C46" i="5" l="1"/>
  <c r="C48" i="5" s="1"/>
</calcChain>
</file>

<file path=xl/sharedStrings.xml><?xml version="1.0" encoding="utf-8"?>
<sst xmlns="http://schemas.openxmlformats.org/spreadsheetml/2006/main" count="176" uniqueCount="150">
  <si>
    <t>RÉPARTITIONS DES DÉPENSES</t>
  </si>
  <si>
    <t xml:space="preserve">Répartition des fonds </t>
  </si>
  <si>
    <t xml:space="preserve">Informations d’aide à la rédaction </t>
  </si>
  <si>
    <t xml:space="preserve">Montant </t>
  </si>
  <si>
    <t>Précisions supplémentaires ( inscrivez ici vos informations)</t>
  </si>
  <si>
    <t>Commentaires des évaluateurs</t>
  </si>
  <si>
    <t>Financement SI (maximum 35 000 $)</t>
  </si>
  <si>
    <t>L’équipe doit compléter les cases blanches uniquement</t>
  </si>
  <si>
    <t>Pour la cellule (D7) - contribution Mitacs / Choisir le nombre d'unités de stage souhaité</t>
  </si>
  <si>
    <t>Activités de recherche</t>
  </si>
  <si>
    <t>Calcul automatique selon les autres items.</t>
  </si>
  <si>
    <t xml:space="preserve">Partenaire </t>
  </si>
  <si>
    <t>Indiquez le montant qui sera dédié au partenaire selon les dépenses nécessaires)</t>
  </si>
  <si>
    <t>Montant minimal de 10 000 $.</t>
  </si>
  <si>
    <t>Contribution à Mitacs</t>
  </si>
  <si>
    <t>Indiquez le montant du financement affecté aux bourses étudiantes</t>
  </si>
  <si>
    <t>3 Unités de stage - 22 500$</t>
  </si>
  <si>
    <t>Taxes associées montant qui (sera envoyé au partenaire)</t>
  </si>
  <si>
    <t>Le partenaire doit payer les taxes à Mitacs — 15 % qui correspond au montant de sa contribution. Notez que les taxes sont remboursées à ~50 % pour les OBNL. Un taux de 7,5% est donc utilisé dans la formule. Vous pourriez l'ajuster à votre réalité.</t>
  </si>
  <si>
    <t>Prendre note que les taxes se compilent automatiquement dans les dépenses (C43)</t>
  </si>
  <si>
    <t>Autres revenus</t>
  </si>
  <si>
    <t>Autres sources de financement ($ dédié aux activités de recherche)</t>
  </si>
  <si>
    <t>Indiquez les montants supplémentaires dédiés à la recherche provenant d’une autre source</t>
  </si>
  <si>
    <t>Autres sources de financement ($ dédié au partenaire)</t>
  </si>
  <si>
    <t>Indiquez les montants supplémentaires dédiés au partenaire provenant d’une autre source</t>
  </si>
  <si>
    <t xml:space="preserve">Montant ajouté par Mitacs </t>
  </si>
  <si>
    <t>Mitacs double le montant payé par le partenaire (ce qui augmente le revenu disponible)</t>
  </si>
  <si>
    <t>Total des revenus</t>
  </si>
  <si>
    <t>Ventilation du montant Mitacs</t>
  </si>
  <si>
    <t>Indiquez comment le montant total reçu par Mitac sera affecté</t>
  </si>
  <si>
    <t xml:space="preserve">Dédié à la recherche </t>
  </si>
  <si>
    <t xml:space="preserve">À chaque tranche de 15 000 $ donné par Mitacs, un 5 000 $ peut être utilisé pour des dépenses autres que les bourses étudiantes. </t>
  </si>
  <si>
    <t>Bourse étudiante/étudiantes/stagiaires</t>
  </si>
  <si>
    <t>À chaque tranche de 15 000 $ donné par Mitacs, 10 000 $ doit obligatoirement servir à rémunérer les étudiants / étudiantes</t>
  </si>
  <si>
    <t xml:space="preserve">Résumé </t>
  </si>
  <si>
    <t xml:space="preserve">Le calcul se fait automatique. Ce tableau permet d’avoir une vue d’ensemble. </t>
  </si>
  <si>
    <t>Ne pas COMPLÉTER / C'est un récapitulatif pour la distribution des fonds</t>
  </si>
  <si>
    <t>Total parternaire (C6+C9+C11)</t>
  </si>
  <si>
    <t>Total des bourses étudiantes (C17)</t>
  </si>
  <si>
    <t>Total dédié à la recherche (C5+C10+C16)</t>
  </si>
  <si>
    <t>DÉPENSES</t>
  </si>
  <si>
    <t>Description</t>
  </si>
  <si>
    <t xml:space="preserve">Ventilation </t>
  </si>
  <si>
    <t>Mitacs</t>
  </si>
  <si>
    <t>Bourse étudiantes/stagiaires</t>
  </si>
  <si>
    <t>Cette ligne sert à comptabiliser les sommes affectées aux bourses étudiantes</t>
  </si>
  <si>
    <t xml:space="preserve">Sous-total </t>
  </si>
  <si>
    <t xml:space="preserve">Activités de recherche </t>
  </si>
  <si>
    <t xml:space="preserve">Complétez les lignes qui correspondent à vos dépenses </t>
  </si>
  <si>
    <t>Professionnel (le) de recherche</t>
  </si>
  <si>
    <t>(Taux horaire * nb heures *nb sem.) + charges sociales</t>
  </si>
  <si>
    <t>Recrutement de participants</t>
  </si>
  <si>
    <t>Rémunération savoir expérientiel</t>
  </si>
  <si>
    <t xml:space="preserve">Frais de déplacement </t>
  </si>
  <si>
    <t>Équipement, matériel et fournitures</t>
  </si>
  <si>
    <t>Frais de formation</t>
  </si>
  <si>
    <t>Autres dépenses (bien justifier)</t>
  </si>
  <si>
    <t xml:space="preserve">Sous-total des act. recherche </t>
  </si>
  <si>
    <t>Dois correspondre à C22</t>
  </si>
  <si>
    <t>Partenaire</t>
  </si>
  <si>
    <t>Ressources humaines</t>
  </si>
  <si>
    <t>Précisez</t>
  </si>
  <si>
    <t>Services professionnels</t>
  </si>
  <si>
    <t>Frais administratifs (5 %)</t>
  </si>
  <si>
    <t>Taxes pour contribution Mitacs</t>
  </si>
  <si>
    <t>Corresponds au montant identifié (C9)</t>
  </si>
  <si>
    <t xml:space="preserve">Autres dépenses </t>
  </si>
  <si>
    <t>Bien justifier</t>
  </si>
  <si>
    <t>Dois correspondre à C20</t>
  </si>
  <si>
    <t>Total des dépenses</t>
  </si>
  <si>
    <t>Dois correspondre à C13</t>
  </si>
  <si>
    <t>Différence</t>
  </si>
  <si>
    <t>Le budget doit être équilibré et être à 0</t>
  </si>
  <si>
    <t>BREAKDOWN OF EXPENDITURE</t>
  </si>
  <si>
    <t xml:space="preserve">Distribution of funds </t>
  </si>
  <si>
    <t xml:space="preserve">Editorial support information </t>
  </si>
  <si>
    <t xml:space="preserve">Amount </t>
  </si>
  <si>
    <t>Additional information (enter your details here)</t>
  </si>
  <si>
    <t>Reviewers' comments</t>
  </si>
  <si>
    <t>SI financing (maximum $35,000)</t>
  </si>
  <si>
    <t>The team must fill in the white boxes only</t>
  </si>
  <si>
    <t>This box cannot contain more than 35,000</t>
  </si>
  <si>
    <t>Research activities</t>
  </si>
  <si>
    <t>Automatic calculation according to other items.</t>
  </si>
  <si>
    <t>Do not modify this box, the calculation is automatic</t>
  </si>
  <si>
    <t xml:space="preserve">Partner </t>
  </si>
  <si>
    <t>Indicate the amount that will be dedicated to the partner according to the necessary expenses</t>
  </si>
  <si>
    <t>Minimum amount of $10,000. More can be awarded.</t>
  </si>
  <si>
    <t>Contribution to Mitacs</t>
  </si>
  <si>
    <t>Mitacs contribution / Choose the number of internship units required - Indicate the amount of funding allocated to student bursaries</t>
  </si>
  <si>
    <t>2 training units - 15 000$</t>
  </si>
  <si>
    <t>Associated taxes amount which (will be sent to partner)</t>
  </si>
  <si>
    <t>The partner must pay taxes to Mitacs - 15%, which corresponds to the amount of its contribution. Note that taxes are reimbursed at ~50% for NPOs. A rate of 7.5% is therefore used in the formula. You may wish to adjust it to your reality.</t>
  </si>
  <si>
    <t>Note that taxes are automatically included in expenses (C43).</t>
  </si>
  <si>
    <t>Other income</t>
  </si>
  <si>
    <t>Other sources of funding ($ dedicated to research activities)</t>
  </si>
  <si>
    <t>Indicate additional amounts dedicated to research from another source</t>
  </si>
  <si>
    <t>Other sources of funding ($ dedicated to partner)</t>
  </si>
  <si>
    <t>Indicate additional amounts dedicated to the partner from another source</t>
  </si>
  <si>
    <t xml:space="preserve">Amount added by Mitacs </t>
  </si>
  <si>
    <t>Mitacs doubles the amount paid by the partner (increasing disposable income)</t>
  </si>
  <si>
    <t>Total income</t>
  </si>
  <si>
    <t>Mitacs amount breakdown</t>
  </si>
  <si>
    <t>Indicate how the total amount received by Mitac will be allocated</t>
  </si>
  <si>
    <t xml:space="preserve">Dedicated to research </t>
  </si>
  <si>
    <t xml:space="preserve">For every $15,000 donated by Mitacs, $5,000 can be used for expenses other than student bursaries. </t>
  </si>
  <si>
    <t>Scholarships for students and trainees</t>
  </si>
  <si>
    <t>For every $15,000 donated by Mitacs, $10,000 must be used to pay students.</t>
  </si>
  <si>
    <t xml:space="preserve">Resume </t>
  </si>
  <si>
    <t xml:space="preserve">The calculation is automatic. This table provides an overview. </t>
  </si>
  <si>
    <t>Do not COMPLETE / This is a summary for the distribution of funds</t>
  </si>
  <si>
    <t>Total parternary (C6+C8+C11)</t>
  </si>
  <si>
    <t>Total student grants (C17)</t>
  </si>
  <si>
    <t>Total dedicated to research (C5+C10+C16)</t>
  </si>
  <si>
    <t>EXPENSES</t>
  </si>
  <si>
    <t>Amount</t>
  </si>
  <si>
    <t>Breakdown</t>
  </si>
  <si>
    <t>Student/trainee grants</t>
  </si>
  <si>
    <t>This line is used to record amounts allocated to student bursaries.</t>
  </si>
  <si>
    <t xml:space="preserve">Subtotal </t>
  </si>
  <si>
    <t>Must match C21</t>
  </si>
  <si>
    <t xml:space="preserve">Research activities </t>
  </si>
  <si>
    <t xml:space="preserve">Fill in the lines corresponding to your expenses </t>
  </si>
  <si>
    <t>Research professional</t>
  </si>
  <si>
    <t>(Hourly rate * no. of hours * no. of weeks) + payroll taxes</t>
  </si>
  <si>
    <t>Recruiting participants</t>
  </si>
  <si>
    <t>Compensation for experiential knowledge</t>
  </si>
  <si>
    <t xml:space="preserve">Travel expenses </t>
  </si>
  <si>
    <t>Equipment, materials and supplies</t>
  </si>
  <si>
    <t>Training costs</t>
  </si>
  <si>
    <t>Other expenses (please justify)</t>
  </si>
  <si>
    <t xml:space="preserve">Subtotal research activities </t>
  </si>
  <si>
    <t>Must match C22</t>
  </si>
  <si>
    <t>Partner</t>
  </si>
  <si>
    <t>Human resources</t>
  </si>
  <si>
    <t>Specify</t>
  </si>
  <si>
    <t>Professional services</t>
  </si>
  <si>
    <t>Administrative costs (5%)</t>
  </si>
  <si>
    <t>Mitacs contribution fees</t>
  </si>
  <si>
    <t>Corresponds to amount identified (C9)</t>
  </si>
  <si>
    <t>Other expenses</t>
  </si>
  <si>
    <t>Please justify</t>
  </si>
  <si>
    <t>Must match C20</t>
  </si>
  <si>
    <t>Total expenses</t>
  </si>
  <si>
    <t>Must match C13</t>
  </si>
  <si>
    <t>Difference</t>
  </si>
  <si>
    <t>The budget must be balanced and at 0</t>
  </si>
  <si>
    <t>1 training unit  - 7500$</t>
  </si>
  <si>
    <t>3 training units - 22 500$</t>
  </si>
  <si>
    <t>4 training units - 30 000$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</si>
</sst>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$&quot;_ ;_ * \(#,##0.00\)\ &quot;$&quot;_ ;_ * &quot;-&quot;??_)\ &quot;$&quot;_ ;_ @_ "/>
    <numFmt numFmtId="165" formatCode="_ * #,##0_)\ &quot;$&quot;_ ;_ * \(#,##0\)\ &quot;$&quot;_ ;_ * &quot;-&quot;??_)\ &quot;$&quot;_ ;_ @_ 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7E6E6"/>
        <bgColor rgb="FF000000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1">
    <xf numFmtId="0" fontId="0" fillId="0" borderId="0" xfId="0"/>
    <xf numFmtId="165" fontId="3" fillId="6" borderId="5" xfId="1" applyNumberFormat="1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4" borderId="14" xfId="0" applyFont="1" applyFill="1" applyBorder="1" applyAlignment="1">
      <alignment vertical="center"/>
    </xf>
    <xf numFmtId="165" fontId="3" fillId="4" borderId="12" xfId="0" applyNumberFormat="1" applyFont="1" applyFill="1" applyBorder="1" applyAlignment="1">
      <alignment vertical="center"/>
    </xf>
    <xf numFmtId="0" fontId="3" fillId="7" borderId="2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4" fillId="4" borderId="15" xfId="0" applyFont="1" applyFill="1" applyBorder="1" applyAlignment="1">
      <alignment horizontal="right"/>
    </xf>
    <xf numFmtId="165" fontId="3" fillId="4" borderId="12" xfId="1" applyNumberFormat="1" applyFont="1" applyFill="1" applyBorder="1"/>
    <xf numFmtId="0" fontId="3" fillId="2" borderId="7" xfId="0" applyFont="1" applyFill="1" applyBorder="1" applyAlignment="1">
      <alignment horizontal="left" vertical="center"/>
    </xf>
    <xf numFmtId="165" fontId="3" fillId="6" borderId="5" xfId="1" applyNumberFormat="1" applyFont="1" applyFill="1" applyBorder="1" applyAlignment="1">
      <alignment vertical="center"/>
    </xf>
    <xf numFmtId="0" fontId="3" fillId="6" borderId="18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vertical="center"/>
    </xf>
    <xf numFmtId="0" fontId="3" fillId="3" borderId="17" xfId="0" applyFont="1" applyFill="1" applyBorder="1" applyAlignment="1">
      <alignment vertical="center"/>
    </xf>
    <xf numFmtId="0" fontId="3" fillId="7" borderId="17" xfId="0" applyFont="1" applyFill="1" applyBorder="1" applyAlignment="1">
      <alignment vertical="center"/>
    </xf>
    <xf numFmtId="0" fontId="3" fillId="6" borderId="18" xfId="0" applyFont="1" applyFill="1" applyBorder="1" applyAlignment="1">
      <alignment vertical="center"/>
    </xf>
    <xf numFmtId="0" fontId="3" fillId="4" borderId="15" xfId="0" applyFont="1" applyFill="1" applyBorder="1" applyAlignment="1">
      <alignment vertical="center"/>
    </xf>
    <xf numFmtId="0" fontId="3" fillId="2" borderId="16" xfId="0" applyFont="1" applyFill="1" applyBorder="1" applyAlignment="1">
      <alignment horizontal="left" vertical="center" wrapText="1"/>
    </xf>
    <xf numFmtId="165" fontId="3" fillId="7" borderId="17" xfId="0" applyNumberFormat="1" applyFont="1" applyFill="1" applyBorder="1" applyAlignment="1">
      <alignment vertical="center"/>
    </xf>
    <xf numFmtId="0" fontId="3" fillId="7" borderId="2" xfId="0" applyFont="1" applyFill="1" applyBorder="1" applyAlignment="1">
      <alignment vertical="center" wrapText="1"/>
    </xf>
    <xf numFmtId="0" fontId="3" fillId="6" borderId="24" xfId="0" applyFont="1" applyFill="1" applyBorder="1" applyAlignment="1">
      <alignment horizontal="left" vertical="center"/>
    </xf>
    <xf numFmtId="0" fontId="3" fillId="4" borderId="26" xfId="0" applyFont="1" applyFill="1" applyBorder="1"/>
    <xf numFmtId="0" fontId="3" fillId="2" borderId="23" xfId="0" applyFont="1" applyFill="1" applyBorder="1" applyAlignment="1">
      <alignment vertical="center"/>
    </xf>
    <xf numFmtId="0" fontId="3" fillId="3" borderId="27" xfId="0" applyFont="1" applyFill="1" applyBorder="1" applyAlignment="1">
      <alignment vertical="center" wrapText="1"/>
    </xf>
    <xf numFmtId="0" fontId="5" fillId="4" borderId="23" xfId="0" applyFont="1" applyFill="1" applyBorder="1" applyAlignment="1" applyProtection="1">
      <alignment vertical="center"/>
      <protection locked="0"/>
    </xf>
    <xf numFmtId="0" fontId="3" fillId="6" borderId="24" xfId="0" applyFont="1" applyFill="1" applyBorder="1" applyAlignment="1" applyProtection="1">
      <alignment vertical="center"/>
      <protection locked="0"/>
    </xf>
    <xf numFmtId="0" fontId="3" fillId="8" borderId="13" xfId="0" applyFont="1" applyFill="1" applyBorder="1" applyAlignment="1">
      <alignment horizontal="left" vertical="center"/>
    </xf>
    <xf numFmtId="165" fontId="3" fillId="8" borderId="10" xfId="1" applyNumberFormat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0" fillId="4" borderId="12" xfId="0" applyFill="1" applyBorder="1"/>
    <xf numFmtId="0" fontId="0" fillId="0" borderId="12" xfId="0" applyBorder="1"/>
    <xf numFmtId="0" fontId="0" fillId="3" borderId="0" xfId="0" applyFill="1"/>
    <xf numFmtId="0" fontId="3" fillId="4" borderId="26" xfId="0" applyFont="1" applyFill="1" applyBorder="1" applyAlignment="1">
      <alignment vertical="center"/>
    </xf>
    <xf numFmtId="0" fontId="3" fillId="5" borderId="31" xfId="0" applyFont="1" applyFill="1" applyBorder="1" applyAlignment="1">
      <alignment vertical="center"/>
    </xf>
    <xf numFmtId="0" fontId="3" fillId="5" borderId="32" xfId="0" applyFont="1" applyFill="1" applyBorder="1" applyAlignment="1">
      <alignment vertical="center" wrapText="1"/>
    </xf>
    <xf numFmtId="3" fontId="6" fillId="5" borderId="33" xfId="1" applyNumberFormat="1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vertical="center"/>
    </xf>
    <xf numFmtId="0" fontId="0" fillId="6" borderId="6" xfId="0" applyFill="1" applyBorder="1"/>
    <xf numFmtId="0" fontId="0" fillId="10" borderId="3" xfId="0" applyFill="1" applyBorder="1"/>
    <xf numFmtId="0" fontId="0" fillId="3" borderId="3" xfId="0" applyFill="1" applyBorder="1"/>
    <xf numFmtId="0" fontId="0" fillId="5" borderId="9" xfId="0" applyFill="1" applyBorder="1"/>
    <xf numFmtId="0" fontId="0" fillId="10" borderId="6" xfId="0" applyFill="1" applyBorder="1"/>
    <xf numFmtId="0" fontId="0" fillId="9" borderId="9" xfId="0" applyFill="1" applyBorder="1"/>
    <xf numFmtId="0" fontId="0" fillId="8" borderId="11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6" xfId="0" applyBorder="1" applyProtection="1">
      <protection locked="0"/>
    </xf>
    <xf numFmtId="0" fontId="0" fillId="8" borderId="3" xfId="0" applyFill="1" applyBorder="1" applyProtection="1">
      <protection locked="0"/>
    </xf>
    <xf numFmtId="0" fontId="0" fillId="10" borderId="3" xfId="0" applyFill="1" applyBorder="1" applyProtection="1">
      <protection locked="0"/>
    </xf>
    <xf numFmtId="0" fontId="0" fillId="7" borderId="3" xfId="0" applyFill="1" applyBorder="1" applyProtection="1">
      <protection locked="0"/>
    </xf>
    <xf numFmtId="0" fontId="0" fillId="6" borderId="6" xfId="0" applyFill="1" applyBorder="1" applyProtection="1">
      <protection locked="0"/>
    </xf>
    <xf numFmtId="0" fontId="0" fillId="0" borderId="12" xfId="0" applyBorder="1" applyProtection="1">
      <protection locked="0"/>
    </xf>
    <xf numFmtId="0" fontId="0" fillId="5" borderId="35" xfId="0" applyFill="1" applyBorder="1" applyProtection="1">
      <protection locked="0"/>
    </xf>
    <xf numFmtId="0" fontId="7" fillId="2" borderId="9" xfId="0" applyFont="1" applyFill="1" applyBorder="1" applyAlignment="1">
      <alignment horizontal="left" vertical="center"/>
    </xf>
    <xf numFmtId="0" fontId="7" fillId="2" borderId="9" xfId="0" applyFont="1" applyFill="1" applyBorder="1" applyAlignment="1" applyProtection="1">
      <alignment vertical="center"/>
      <protection locked="0"/>
    </xf>
    <xf numFmtId="0" fontId="7" fillId="2" borderId="3" xfId="0" applyFont="1" applyFill="1" applyBorder="1" applyAlignment="1">
      <alignment vertical="center"/>
    </xf>
    <xf numFmtId="0" fontId="7" fillId="3" borderId="3" xfId="0" applyFont="1" applyFill="1" applyBorder="1" applyAlignment="1" applyProtection="1">
      <alignment horizontal="left" vertical="center"/>
      <protection locked="0"/>
    </xf>
    <xf numFmtId="0" fontId="1" fillId="8" borderId="25" xfId="0" applyFont="1" applyFill="1" applyBorder="1" applyAlignment="1" applyProtection="1">
      <alignment horizontal="left" vertical="center" wrapText="1"/>
      <protection locked="0"/>
    </xf>
    <xf numFmtId="0" fontId="1" fillId="8" borderId="36" xfId="0" applyFont="1" applyFill="1" applyBorder="1" applyAlignment="1">
      <alignment horizontal="left" vertical="center" wrapText="1"/>
    </xf>
    <xf numFmtId="0" fontId="1" fillId="4" borderId="23" xfId="0" applyFont="1" applyFill="1" applyBorder="1" applyAlignment="1" applyProtection="1">
      <alignment horizontal="left" vertical="center"/>
      <protection locked="0"/>
    </xf>
    <xf numFmtId="0" fontId="1" fillId="8" borderId="17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vertical="center"/>
    </xf>
    <xf numFmtId="0" fontId="1" fillId="8" borderId="19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/>
    </xf>
    <xf numFmtId="165" fontId="1" fillId="4" borderId="1" xfId="1" applyNumberFormat="1" applyFont="1" applyFill="1" applyBorder="1" applyAlignment="1" applyProtection="1">
      <alignment horizontal="left" vertical="center"/>
      <protection locked="0"/>
    </xf>
    <xf numFmtId="0" fontId="1" fillId="8" borderId="13" xfId="0" applyFont="1" applyFill="1" applyBorder="1" applyAlignment="1">
      <alignment horizontal="left" vertical="center"/>
    </xf>
    <xf numFmtId="0" fontId="1" fillId="8" borderId="5" xfId="0" applyFont="1" applyFill="1" applyBorder="1" applyAlignment="1">
      <alignment horizontal="left" vertical="center" wrapText="1"/>
    </xf>
    <xf numFmtId="165" fontId="1" fillId="8" borderId="10" xfId="1" applyNumberFormat="1" applyFont="1" applyFill="1" applyBorder="1" applyAlignment="1">
      <alignment horizontal="left" vertical="center"/>
    </xf>
    <xf numFmtId="0" fontId="1" fillId="8" borderId="25" xfId="0" applyFont="1" applyFill="1" applyBorder="1" applyAlignment="1">
      <alignment horizontal="left" vertical="center" wrapText="1"/>
    </xf>
    <xf numFmtId="165" fontId="1" fillId="2" borderId="8" xfId="1" applyNumberFormat="1" applyFont="1" applyFill="1" applyBorder="1" applyAlignment="1">
      <alignment horizontal="left" vertical="center"/>
    </xf>
    <xf numFmtId="0" fontId="1" fillId="2" borderId="22" xfId="0" applyFont="1" applyFill="1" applyBorder="1" applyAlignment="1">
      <alignment horizontal="left" vertical="center"/>
    </xf>
    <xf numFmtId="0" fontId="1" fillId="8" borderId="2" xfId="0" applyFont="1" applyFill="1" applyBorder="1" applyAlignment="1">
      <alignment horizontal="left" vertical="center" wrapText="1"/>
    </xf>
    <xf numFmtId="165" fontId="1" fillId="8" borderId="1" xfId="1" applyNumberFormat="1" applyFont="1" applyFill="1" applyBorder="1" applyAlignment="1">
      <alignment horizontal="left" vertical="center"/>
    </xf>
    <xf numFmtId="0" fontId="1" fillId="8" borderId="23" xfId="0" applyFont="1" applyFill="1" applyBorder="1" applyAlignment="1">
      <alignment horizontal="left" vertical="center" wrapText="1"/>
    </xf>
    <xf numFmtId="165" fontId="1" fillId="2" borderId="8" xfId="1" applyNumberFormat="1" applyFont="1" applyFill="1" applyBorder="1" applyAlignment="1">
      <alignment vertical="center"/>
    </xf>
    <xf numFmtId="0" fontId="1" fillId="2" borderId="22" xfId="0" applyFont="1" applyFill="1" applyBorder="1" applyAlignment="1">
      <alignment vertical="center" wrapText="1"/>
    </xf>
    <xf numFmtId="0" fontId="1" fillId="8" borderId="17" xfId="0" applyFont="1" applyFill="1" applyBorder="1" applyAlignment="1">
      <alignment vertical="center" wrapText="1"/>
    </xf>
    <xf numFmtId="165" fontId="1" fillId="4" borderId="1" xfId="1" applyNumberFormat="1" applyFont="1" applyFill="1" applyBorder="1" applyAlignment="1" applyProtection="1">
      <alignment vertical="center"/>
      <protection locked="0"/>
    </xf>
    <xf numFmtId="0" fontId="1" fillId="4" borderId="23" xfId="0" applyFont="1" applyFill="1" applyBorder="1" applyAlignment="1" applyProtection="1">
      <alignment vertical="center" wrapText="1"/>
      <protection locked="0"/>
    </xf>
    <xf numFmtId="0" fontId="1" fillId="8" borderId="4" xfId="0" applyFont="1" applyFill="1" applyBorder="1" applyAlignment="1">
      <alignment vertical="center"/>
    </xf>
    <xf numFmtId="0" fontId="1" fillId="8" borderId="18" xfId="0" applyFont="1" applyFill="1" applyBorder="1" applyAlignment="1">
      <alignment vertical="center" wrapText="1"/>
    </xf>
    <xf numFmtId="165" fontId="1" fillId="4" borderId="5" xfId="1" applyNumberFormat="1" applyFont="1" applyFill="1" applyBorder="1" applyAlignment="1" applyProtection="1">
      <alignment vertical="center"/>
      <protection locked="0"/>
    </xf>
    <xf numFmtId="0" fontId="1" fillId="4" borderId="24" xfId="0" applyFont="1" applyFill="1" applyBorder="1" applyAlignment="1" applyProtection="1">
      <alignment vertical="center" wrapText="1"/>
      <protection locked="0"/>
    </xf>
    <xf numFmtId="0" fontId="1" fillId="0" borderId="0" xfId="0" applyFont="1" applyAlignment="1">
      <alignment vertical="center"/>
    </xf>
    <xf numFmtId="165" fontId="1" fillId="0" borderId="0" xfId="1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9" borderId="7" xfId="0" applyFont="1" applyFill="1" applyBorder="1" applyAlignment="1">
      <alignment horizontal="right" vertical="center"/>
    </xf>
    <xf numFmtId="165" fontId="1" fillId="9" borderId="8" xfId="1" applyNumberFormat="1" applyFont="1" applyFill="1" applyBorder="1" applyAlignment="1">
      <alignment vertical="center"/>
    </xf>
    <xf numFmtId="0" fontId="1" fillId="9" borderId="22" xfId="0" applyFont="1" applyFill="1" applyBorder="1" applyAlignment="1">
      <alignment vertical="center" wrapText="1"/>
    </xf>
    <xf numFmtId="165" fontId="1" fillId="8" borderId="1" xfId="1" applyNumberFormat="1" applyFont="1" applyFill="1" applyBorder="1" applyAlignment="1">
      <alignment vertical="center"/>
    </xf>
    <xf numFmtId="0" fontId="1" fillId="8" borderId="23" xfId="0" applyFont="1" applyFill="1" applyBorder="1" applyAlignment="1" applyProtection="1">
      <alignment vertical="center" wrapText="1"/>
      <protection locked="0"/>
    </xf>
    <xf numFmtId="165" fontId="1" fillId="8" borderId="5" xfId="1" applyNumberFormat="1" applyFont="1" applyFill="1" applyBorder="1" applyAlignment="1">
      <alignment vertical="center"/>
    </xf>
    <xf numFmtId="0" fontId="1" fillId="8" borderId="24" xfId="0" applyFont="1" applyFill="1" applyBorder="1" applyAlignment="1" applyProtection="1">
      <alignment vertical="center" wrapText="1"/>
      <protection locked="0"/>
    </xf>
    <xf numFmtId="165" fontId="1" fillId="3" borderId="1" xfId="0" applyNumberFormat="1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1" fillId="8" borderId="23" xfId="0" applyFont="1" applyFill="1" applyBorder="1" applyAlignment="1" applyProtection="1">
      <alignment vertical="center"/>
      <protection locked="0"/>
    </xf>
    <xf numFmtId="165" fontId="1" fillId="7" borderId="1" xfId="1" applyNumberFormat="1" applyFont="1" applyFill="1" applyBorder="1" applyAlignment="1">
      <alignment vertical="center"/>
    </xf>
    <xf numFmtId="0" fontId="1" fillId="7" borderId="23" xfId="0" applyFont="1" applyFill="1" applyBorder="1" applyAlignment="1">
      <alignment vertical="center"/>
    </xf>
    <xf numFmtId="165" fontId="1" fillId="3" borderId="1" xfId="1" applyNumberFormat="1" applyFont="1" applyFill="1" applyBorder="1" applyAlignment="1">
      <alignment vertical="center"/>
    </xf>
    <xf numFmtId="0" fontId="1" fillId="8" borderId="17" xfId="0" applyFont="1" applyFill="1" applyBorder="1" applyAlignment="1">
      <alignment vertical="center"/>
    </xf>
    <xf numFmtId="0" fontId="1" fillId="4" borderId="23" xfId="0" applyFont="1" applyFill="1" applyBorder="1" applyAlignment="1" applyProtection="1">
      <alignment vertical="center"/>
      <protection locked="0"/>
    </xf>
    <xf numFmtId="0" fontId="1" fillId="7" borderId="23" xfId="0" applyFont="1" applyFill="1" applyBorder="1" applyAlignment="1" applyProtection="1">
      <alignment vertical="center"/>
      <protection locked="0"/>
    </xf>
    <xf numFmtId="165" fontId="1" fillId="11" borderId="1" xfId="1" applyNumberFormat="1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vertical="center"/>
    </xf>
    <xf numFmtId="0" fontId="1" fillId="0" borderId="23" xfId="0" applyFont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165" fontId="1" fillId="2" borderId="8" xfId="1" applyNumberFormat="1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0" fontId="4" fillId="5" borderId="29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1" fillId="9" borderId="20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vertical="center"/>
    </xf>
    <xf numFmtId="0" fontId="4" fillId="5" borderId="16" xfId="0" applyFont="1" applyFill="1" applyBorder="1" applyAlignment="1">
      <alignment vertical="center"/>
    </xf>
    <xf numFmtId="0" fontId="4" fillId="5" borderId="8" xfId="0" applyFont="1" applyFill="1" applyBorder="1" applyAlignment="1">
      <alignment vertical="center"/>
    </xf>
    <xf numFmtId="0" fontId="4" fillId="5" borderId="22" xfId="0" applyFont="1" applyFill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0FD50-5659-D449-8F01-1E3416575FAB}">
  <sheetPr>
    <tabColor theme="9"/>
  </sheetPr>
  <dimension ref="A1:E48"/>
  <sheetViews>
    <sheetView topLeftCell="A4" zoomScale="85" zoomScaleNormal="85" workbookViewId="0">
      <selection activeCell="D7" sqref="D7"/>
    </sheetView>
  </sheetViews>
  <sheetFormatPr defaultColWidth="11.42578125" defaultRowHeight="14.45"/>
  <cols>
    <col min="1" max="1" width="40.7109375" customWidth="1"/>
    <col min="2" max="2" width="41.42578125" customWidth="1"/>
    <col min="3" max="3" width="18.140625" customWidth="1"/>
    <col min="4" max="4" width="77.42578125" customWidth="1"/>
    <col min="5" max="5" width="57.140625" customWidth="1"/>
  </cols>
  <sheetData>
    <row r="1" spans="1:5" ht="15" thickBot="1"/>
    <row r="2" spans="1:5" ht="30" customHeight="1">
      <c r="A2" s="131" t="s">
        <v>0</v>
      </c>
      <c r="B2" s="132"/>
      <c r="C2" s="132"/>
      <c r="D2" s="132"/>
      <c r="E2" s="133"/>
    </row>
    <row r="3" spans="1:5" ht="35.450000000000003" customHeight="1" thickBot="1">
      <c r="A3" s="31" t="s">
        <v>1</v>
      </c>
      <c r="B3" s="32" t="s">
        <v>2</v>
      </c>
      <c r="C3" s="33" t="s">
        <v>3</v>
      </c>
      <c r="D3" s="34" t="s">
        <v>4</v>
      </c>
      <c r="E3" s="35" t="s">
        <v>5</v>
      </c>
    </row>
    <row r="4" spans="1:5" ht="57" customHeight="1">
      <c r="A4" s="29" t="s">
        <v>6</v>
      </c>
      <c r="B4" s="69" t="s">
        <v>7</v>
      </c>
      <c r="C4" s="30">
        <v>35000</v>
      </c>
      <c r="D4" s="64" t="s">
        <v>8</v>
      </c>
      <c r="E4" s="51"/>
    </row>
    <row r="5" spans="1:5" ht="51.75" customHeight="1">
      <c r="A5" s="70" t="s">
        <v>9</v>
      </c>
      <c r="B5" s="67" t="s">
        <v>10</v>
      </c>
      <c r="C5" s="71">
        <f>C4-C6-C7-C8</f>
        <v>812.5</v>
      </c>
      <c r="D5" s="66"/>
      <c r="E5" s="52"/>
    </row>
    <row r="6" spans="1:5" ht="51" customHeight="1">
      <c r="A6" s="70" t="s">
        <v>11</v>
      </c>
      <c r="B6" s="67" t="s">
        <v>12</v>
      </c>
      <c r="C6" s="71">
        <v>10000</v>
      </c>
      <c r="D6" s="66" t="s">
        <v>13</v>
      </c>
      <c r="E6" s="52"/>
    </row>
    <row r="7" spans="1:5" ht="39.950000000000003" customHeight="1">
      <c r="A7" s="70" t="s">
        <v>14</v>
      </c>
      <c r="B7" s="65" t="s">
        <v>15</v>
      </c>
      <c r="C7" s="71">
        <v>22500</v>
      </c>
      <c r="D7" s="66" t="s">
        <v>16</v>
      </c>
      <c r="E7" s="52"/>
    </row>
    <row r="8" spans="1:5" ht="102.6" customHeight="1" thickBot="1">
      <c r="A8" s="72" t="s">
        <v>17</v>
      </c>
      <c r="B8" s="73" t="s">
        <v>18</v>
      </c>
      <c r="C8" s="74">
        <f>C7*0.075</f>
        <v>1687.5</v>
      </c>
      <c r="D8" s="75" t="s">
        <v>19</v>
      </c>
      <c r="E8" s="51"/>
    </row>
    <row r="9" spans="1:5" ht="30" customHeight="1">
      <c r="A9" s="12" t="s">
        <v>20</v>
      </c>
      <c r="B9" s="36"/>
      <c r="C9" s="76"/>
      <c r="D9" s="77"/>
      <c r="E9" s="60" t="s">
        <v>5</v>
      </c>
    </row>
    <row r="10" spans="1:5" ht="54.95" customHeight="1">
      <c r="A10" s="78" t="s">
        <v>21</v>
      </c>
      <c r="B10" s="67" t="s">
        <v>22</v>
      </c>
      <c r="C10" s="71">
        <v>0</v>
      </c>
      <c r="D10" s="66"/>
      <c r="E10" s="52"/>
    </row>
    <row r="11" spans="1:5" ht="53.45" customHeight="1">
      <c r="A11" s="78" t="s">
        <v>23</v>
      </c>
      <c r="B11" s="67" t="s">
        <v>24</v>
      </c>
      <c r="C11" s="71"/>
      <c r="D11" s="66"/>
      <c r="E11" s="52"/>
    </row>
    <row r="12" spans="1:5" ht="52.5" customHeight="1">
      <c r="A12" s="70" t="s">
        <v>25</v>
      </c>
      <c r="B12" s="67" t="s">
        <v>26</v>
      </c>
      <c r="C12" s="79">
        <f>C7</f>
        <v>22500</v>
      </c>
      <c r="D12" s="80"/>
      <c r="E12" s="54"/>
    </row>
    <row r="13" spans="1:5" ht="30" customHeight="1" thickBot="1">
      <c r="A13" s="2" t="s">
        <v>27</v>
      </c>
      <c r="B13" s="14"/>
      <c r="C13" s="1">
        <f>C4+C10+C12+C11</f>
        <v>57500</v>
      </c>
      <c r="D13" s="23"/>
      <c r="E13" s="45"/>
    </row>
    <row r="14" spans="1:5" ht="33.950000000000003" customHeight="1" thickBot="1">
      <c r="A14" s="10"/>
      <c r="B14" s="10"/>
      <c r="C14" s="11"/>
      <c r="D14" s="24"/>
      <c r="E14" s="37"/>
    </row>
    <row r="15" spans="1:5" ht="33.950000000000003" customHeight="1">
      <c r="A15" s="12" t="s">
        <v>28</v>
      </c>
      <c r="B15" s="20" t="s">
        <v>29</v>
      </c>
      <c r="C15" s="81">
        <f>C7+C12</f>
        <v>45000</v>
      </c>
      <c r="D15" s="82"/>
      <c r="E15" s="61" t="s">
        <v>5</v>
      </c>
    </row>
    <row r="16" spans="1:5" ht="70.5" customHeight="1">
      <c r="A16" s="68" t="s">
        <v>30</v>
      </c>
      <c r="B16" s="83" t="s">
        <v>31</v>
      </c>
      <c r="C16" s="84">
        <v>15000</v>
      </c>
      <c r="D16" s="85"/>
      <c r="E16" s="52"/>
    </row>
    <row r="17" spans="1:5" ht="78" customHeight="1" thickBot="1">
      <c r="A17" s="86" t="s">
        <v>32</v>
      </c>
      <c r="B17" s="87" t="s">
        <v>33</v>
      </c>
      <c r="C17" s="88">
        <v>30000</v>
      </c>
      <c r="D17" s="89"/>
      <c r="E17" s="53"/>
    </row>
    <row r="18" spans="1:5" ht="30" customHeight="1" thickBot="1">
      <c r="A18" s="90"/>
      <c r="B18" s="90"/>
      <c r="C18" s="91"/>
      <c r="D18" s="92"/>
      <c r="E18" s="38"/>
    </row>
    <row r="19" spans="1:5" ht="30" customHeight="1">
      <c r="A19" s="93" t="s">
        <v>34</v>
      </c>
      <c r="B19" s="134" t="s">
        <v>35</v>
      </c>
      <c r="C19" s="94"/>
      <c r="D19" s="95" t="s">
        <v>36</v>
      </c>
      <c r="E19" s="50"/>
    </row>
    <row r="20" spans="1:5" ht="30" customHeight="1">
      <c r="A20" s="68" t="s">
        <v>37</v>
      </c>
      <c r="B20" s="135"/>
      <c r="C20" s="96">
        <f>C6+C8+C11</f>
        <v>11687.5</v>
      </c>
      <c r="D20" s="97"/>
      <c r="E20" s="46"/>
    </row>
    <row r="21" spans="1:5" ht="30" customHeight="1">
      <c r="A21" s="68" t="s">
        <v>38</v>
      </c>
      <c r="B21" s="135"/>
      <c r="C21" s="96">
        <f>C17</f>
        <v>30000</v>
      </c>
      <c r="D21" s="97"/>
      <c r="E21" s="46"/>
    </row>
    <row r="22" spans="1:5" ht="30" customHeight="1" thickBot="1">
      <c r="A22" s="86" t="s">
        <v>39</v>
      </c>
      <c r="B22" s="136"/>
      <c r="C22" s="98">
        <f>C16+C5+C10</f>
        <v>15812.5</v>
      </c>
      <c r="D22" s="99"/>
      <c r="E22" s="49"/>
    </row>
    <row r="23" spans="1:5" ht="103.5" customHeight="1" thickBot="1">
      <c r="E23" s="38"/>
    </row>
    <row r="24" spans="1:5" ht="30" customHeight="1">
      <c r="A24" s="137" t="s">
        <v>40</v>
      </c>
      <c r="B24" s="138"/>
      <c r="C24" s="139"/>
      <c r="D24" s="140"/>
      <c r="E24" s="48"/>
    </row>
    <row r="25" spans="1:5" ht="30" customHeight="1">
      <c r="A25" s="3" t="s">
        <v>41</v>
      </c>
      <c r="B25" s="15" t="s">
        <v>2</v>
      </c>
      <c r="C25" s="4" t="s">
        <v>3</v>
      </c>
      <c r="D25" s="25" t="s">
        <v>42</v>
      </c>
      <c r="E25" s="62" t="s">
        <v>5</v>
      </c>
    </row>
    <row r="26" spans="1:5" ht="30" customHeight="1">
      <c r="A26" s="5" t="s">
        <v>43</v>
      </c>
      <c r="B26" s="16"/>
      <c r="C26" s="100"/>
      <c r="D26" s="101"/>
      <c r="E26" s="47"/>
    </row>
    <row r="27" spans="1:5" ht="59.25" customHeight="1">
      <c r="A27" s="68" t="s">
        <v>44</v>
      </c>
      <c r="B27" s="83" t="s">
        <v>45</v>
      </c>
      <c r="C27" s="96">
        <f>C17</f>
        <v>30000</v>
      </c>
      <c r="D27" s="102"/>
      <c r="E27" s="55"/>
    </row>
    <row r="28" spans="1:5" ht="30" customHeight="1">
      <c r="A28" s="8" t="s">
        <v>46</v>
      </c>
      <c r="B28" s="17"/>
      <c r="C28" s="103">
        <f>C27</f>
        <v>30000</v>
      </c>
      <c r="D28" s="104"/>
      <c r="E28" s="56"/>
    </row>
    <row r="29" spans="1:5" ht="35.450000000000003" customHeight="1">
      <c r="A29" s="5" t="s">
        <v>47</v>
      </c>
      <c r="B29" s="39"/>
      <c r="C29" s="105"/>
      <c r="D29" s="26" t="s">
        <v>48</v>
      </c>
      <c r="E29" s="63" t="s">
        <v>5</v>
      </c>
    </row>
    <row r="30" spans="1:5" ht="43.5" customHeight="1">
      <c r="A30" s="68" t="s">
        <v>49</v>
      </c>
      <c r="B30" s="83" t="s">
        <v>50</v>
      </c>
      <c r="C30" s="84">
        <f>C22-C34</f>
        <v>3812.5</v>
      </c>
      <c r="D30" s="85"/>
      <c r="E30" s="52"/>
    </row>
    <row r="31" spans="1:5" ht="35.25" customHeight="1">
      <c r="A31" s="68" t="s">
        <v>51</v>
      </c>
      <c r="B31" s="106"/>
      <c r="C31" s="84"/>
      <c r="D31" s="107"/>
      <c r="E31" s="52"/>
    </row>
    <row r="32" spans="1:5" ht="51.75" customHeight="1">
      <c r="A32" s="68" t="s">
        <v>52</v>
      </c>
      <c r="B32" s="83" t="s">
        <v>50</v>
      </c>
      <c r="C32" s="84"/>
      <c r="D32" s="85"/>
      <c r="E32" s="52"/>
    </row>
    <row r="33" spans="1:5" ht="34.5" customHeight="1">
      <c r="A33" s="68" t="s">
        <v>53</v>
      </c>
      <c r="B33" s="106"/>
      <c r="C33" s="84"/>
      <c r="D33" s="107"/>
      <c r="E33" s="52"/>
    </row>
    <row r="34" spans="1:5" ht="31.5" customHeight="1">
      <c r="A34" s="68" t="s">
        <v>54</v>
      </c>
      <c r="B34" s="106"/>
      <c r="C34" s="84">
        <v>12000</v>
      </c>
      <c r="D34" s="107"/>
      <c r="E34" s="52"/>
    </row>
    <row r="35" spans="1:5" ht="32.25" customHeight="1">
      <c r="A35" s="68" t="s">
        <v>55</v>
      </c>
      <c r="B35" s="106"/>
      <c r="C35" s="84"/>
      <c r="D35" s="107"/>
      <c r="E35" s="52"/>
    </row>
    <row r="36" spans="1:5" ht="30" customHeight="1">
      <c r="A36" s="68" t="s">
        <v>56</v>
      </c>
      <c r="B36" s="106"/>
      <c r="C36" s="84"/>
      <c r="D36" s="107"/>
      <c r="E36" s="52"/>
    </row>
    <row r="37" spans="1:5" ht="30" customHeight="1">
      <c r="A37" s="22" t="s">
        <v>57</v>
      </c>
      <c r="B37" s="21" t="s">
        <v>58</v>
      </c>
      <c r="C37" s="103">
        <f>SUM(C30:C36)</f>
        <v>15812.5</v>
      </c>
      <c r="D37" s="104"/>
      <c r="E37" s="56"/>
    </row>
    <row r="38" spans="1:5" ht="30" customHeight="1">
      <c r="A38" s="5" t="s">
        <v>59</v>
      </c>
      <c r="B38" s="16"/>
      <c r="C38" s="100"/>
      <c r="D38" s="101"/>
      <c r="E38" s="63" t="s">
        <v>5</v>
      </c>
    </row>
    <row r="39" spans="1:5" ht="43.5" customHeight="1">
      <c r="A39" s="68" t="s">
        <v>60</v>
      </c>
      <c r="B39" s="83" t="s">
        <v>50</v>
      </c>
      <c r="C39" s="84">
        <v>10000</v>
      </c>
      <c r="D39" s="85"/>
      <c r="E39" s="52"/>
    </row>
    <row r="40" spans="1:5" ht="38.25" customHeight="1">
      <c r="A40" s="68" t="s">
        <v>54</v>
      </c>
      <c r="B40" s="106" t="s">
        <v>61</v>
      </c>
      <c r="C40" s="84"/>
      <c r="D40" s="107"/>
      <c r="E40" s="52"/>
    </row>
    <row r="41" spans="1:5" ht="36" customHeight="1">
      <c r="A41" s="68" t="s">
        <v>62</v>
      </c>
      <c r="B41" s="106" t="s">
        <v>61</v>
      </c>
      <c r="C41" s="84"/>
      <c r="D41" s="27"/>
      <c r="E41" s="52"/>
    </row>
    <row r="42" spans="1:5" ht="37.5" customHeight="1">
      <c r="A42" s="68" t="s">
        <v>63</v>
      </c>
      <c r="B42" s="106"/>
      <c r="C42" s="84"/>
      <c r="D42" s="27"/>
      <c r="E42" s="52"/>
    </row>
    <row r="43" spans="1:5" ht="30" customHeight="1">
      <c r="A43" s="68" t="s">
        <v>64</v>
      </c>
      <c r="B43" s="106" t="s">
        <v>65</v>
      </c>
      <c r="C43" s="96">
        <f>C8</f>
        <v>1687.5</v>
      </c>
      <c r="D43" s="102"/>
      <c r="E43" s="55"/>
    </row>
    <row r="44" spans="1:5" ht="30" customHeight="1">
      <c r="A44" s="68" t="s">
        <v>66</v>
      </c>
      <c r="B44" s="106" t="s">
        <v>67</v>
      </c>
      <c r="C44" s="84"/>
      <c r="D44" s="107"/>
      <c r="E44" s="52"/>
    </row>
    <row r="45" spans="1:5" ht="30" customHeight="1">
      <c r="A45" s="8" t="s">
        <v>46</v>
      </c>
      <c r="B45" s="17" t="s">
        <v>68</v>
      </c>
      <c r="C45" s="103">
        <f>SUM(C39:C44)</f>
        <v>11687.5</v>
      </c>
      <c r="D45" s="108"/>
      <c r="E45" s="56"/>
    </row>
    <row r="46" spans="1:5" ht="30" customHeight="1" thickBot="1">
      <c r="A46" s="9" t="s">
        <v>69</v>
      </c>
      <c r="B46" s="18" t="s">
        <v>70</v>
      </c>
      <c r="C46" s="13">
        <f>C28+C37+C45</f>
        <v>57500</v>
      </c>
      <c r="D46" s="28"/>
      <c r="E46" s="57"/>
    </row>
    <row r="47" spans="1:5" ht="9.9499999999999993" customHeight="1" thickBot="1">
      <c r="A47" s="6"/>
      <c r="B47" s="19"/>
      <c r="C47" s="7"/>
      <c r="D47" s="40"/>
      <c r="E47" s="58"/>
    </row>
    <row r="48" spans="1:5" ht="46.5" customHeight="1" thickBot="1">
      <c r="A48" s="41" t="s">
        <v>71</v>
      </c>
      <c r="B48" s="42" t="s">
        <v>72</v>
      </c>
      <c r="C48" s="43">
        <f>C13-C46</f>
        <v>0</v>
      </c>
      <c r="D48" s="44"/>
      <c r="E48" s="59"/>
    </row>
  </sheetData>
  <mergeCells count="3">
    <mergeCell ref="A2:E2"/>
    <mergeCell ref="B19:B22"/>
    <mergeCell ref="A24:D24"/>
  </mergeCells>
  <dataValidations count="1">
    <dataValidation showDropDown="1" showInputMessage="1" showErrorMessage="1" sqref="D15" xr:uid="{C5633076-BE2C-0547-838E-C4781BB9F188}"/>
  </dataValidations>
  <pageMargins left="0.7" right="0.7" top="0.75" bottom="0.75" header="0.3" footer="0.3"/>
  <pageSetup orientation="portrait" r:id="rId1"/>
  <headerFooter>
    <oddHeader xml:space="preserve">&amp;Lprogramme de recherche participative intersectorielle 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EEE7BC2-9A7B-4D45-88AC-341A1AE138E5}">
          <x14:formula1>
            <xm:f>Référentiel!$A$1:$A$5</xm:f>
          </x14:formula1>
          <xm:sqref>D7:D9 D13:D14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57E61-F6C1-46A0-861E-F354E54E96AD}">
  <sheetPr>
    <tabColor theme="9"/>
  </sheetPr>
  <dimension ref="A1:E48"/>
  <sheetViews>
    <sheetView tabSelected="1" topLeftCell="A12" zoomScale="70" zoomScaleNormal="70" workbookViewId="0">
      <selection activeCell="D17" sqref="D17"/>
    </sheetView>
  </sheetViews>
  <sheetFormatPr defaultColWidth="11.42578125" defaultRowHeight="14.45"/>
  <cols>
    <col min="1" max="1" width="40.7109375" customWidth="1"/>
    <col min="2" max="2" width="41.42578125" customWidth="1"/>
    <col min="3" max="3" width="18.140625" customWidth="1"/>
    <col min="4" max="4" width="77.42578125" customWidth="1"/>
    <col min="5" max="5" width="57.140625" customWidth="1"/>
  </cols>
  <sheetData>
    <row r="1" spans="1:5" ht="15" thickBot="1"/>
    <row r="2" spans="1:5" ht="30" customHeight="1">
      <c r="A2" s="131" t="s">
        <v>73</v>
      </c>
      <c r="B2" s="132"/>
      <c r="C2" s="132"/>
      <c r="D2" s="132"/>
      <c r="E2" s="133"/>
    </row>
    <row r="3" spans="1:5" ht="35.450000000000003" customHeight="1" thickBot="1">
      <c r="A3" s="114" t="s">
        <v>74</v>
      </c>
      <c r="B3" s="115" t="s">
        <v>75</v>
      </c>
      <c r="C3" s="110" t="s">
        <v>76</v>
      </c>
      <c r="D3" s="116" t="s">
        <v>77</v>
      </c>
      <c r="E3" s="117" t="s">
        <v>78</v>
      </c>
    </row>
    <row r="4" spans="1:5" ht="57" customHeight="1">
      <c r="A4" s="29" t="s">
        <v>79</v>
      </c>
      <c r="B4" s="69" t="s">
        <v>80</v>
      </c>
      <c r="C4" s="30">
        <v>35000</v>
      </c>
      <c r="D4" s="64" t="s">
        <v>81</v>
      </c>
      <c r="E4" s="51"/>
    </row>
    <row r="5" spans="1:5" ht="51.75" customHeight="1">
      <c r="A5" s="70" t="s">
        <v>82</v>
      </c>
      <c r="B5" s="67" t="s">
        <v>83</v>
      </c>
      <c r="C5" s="109">
        <f>C4-C6-C7-C8</f>
        <v>35000</v>
      </c>
      <c r="D5" s="66" t="s">
        <v>84</v>
      </c>
      <c r="E5" s="52"/>
    </row>
    <row r="6" spans="1:5" ht="51" customHeight="1">
      <c r="A6" s="70" t="s">
        <v>85</v>
      </c>
      <c r="B6" s="67" t="s">
        <v>86</v>
      </c>
      <c r="C6" s="71"/>
      <c r="D6" s="66" t="s">
        <v>87</v>
      </c>
      <c r="E6" s="52"/>
    </row>
    <row r="7" spans="1:5" ht="74.25" customHeight="1">
      <c r="A7" s="70" t="s">
        <v>88</v>
      </c>
      <c r="B7" s="65" t="s">
        <v>89</v>
      </c>
      <c r="C7" s="71"/>
      <c r="D7" s="112" t="s">
        <v>90</v>
      </c>
      <c r="E7" s="52"/>
    </row>
    <row r="8" spans="1:5" ht="123" customHeight="1" thickBot="1">
      <c r="A8" s="72" t="s">
        <v>91</v>
      </c>
      <c r="B8" s="73" t="s">
        <v>92</v>
      </c>
      <c r="C8" s="74">
        <f>(C7*0.075)</f>
        <v>0</v>
      </c>
      <c r="D8" s="66" t="s">
        <v>93</v>
      </c>
      <c r="E8" s="51"/>
    </row>
    <row r="9" spans="1:5" ht="30" customHeight="1">
      <c r="A9" s="118" t="s">
        <v>94</v>
      </c>
      <c r="B9" s="119"/>
      <c r="C9" s="120"/>
      <c r="D9" s="121"/>
      <c r="E9" s="122" t="s">
        <v>78</v>
      </c>
    </row>
    <row r="10" spans="1:5" ht="54.95" customHeight="1">
      <c r="A10" s="78" t="s">
        <v>95</v>
      </c>
      <c r="B10" s="67" t="s">
        <v>96</v>
      </c>
      <c r="C10" s="71">
        <v>0</v>
      </c>
      <c r="D10" s="66"/>
      <c r="E10" s="52"/>
    </row>
    <row r="11" spans="1:5" ht="53.45" customHeight="1">
      <c r="A11" s="78" t="s">
        <v>97</v>
      </c>
      <c r="B11" s="67" t="s">
        <v>98</v>
      </c>
      <c r="C11" s="71">
        <v>0</v>
      </c>
      <c r="D11" s="66"/>
      <c r="E11" s="52"/>
    </row>
    <row r="12" spans="1:5" ht="52.5" customHeight="1">
      <c r="A12" s="70" t="s">
        <v>99</v>
      </c>
      <c r="B12" s="67" t="s">
        <v>100</v>
      </c>
      <c r="C12" s="79">
        <f>C7</f>
        <v>0</v>
      </c>
      <c r="D12" s="80"/>
      <c r="E12" s="54"/>
    </row>
    <row r="13" spans="1:5" ht="30" customHeight="1" thickBot="1">
      <c r="A13" s="2" t="s">
        <v>101</v>
      </c>
      <c r="B13" s="14"/>
      <c r="C13" s="1">
        <f>C4+C10+C12+C11</f>
        <v>35000</v>
      </c>
      <c r="D13" s="23"/>
      <c r="E13" s="45"/>
    </row>
    <row r="14" spans="1:5" ht="33.950000000000003" customHeight="1" thickBot="1">
      <c r="A14" s="10"/>
      <c r="B14" s="10"/>
      <c r="C14" s="11"/>
      <c r="D14" s="24"/>
      <c r="E14" s="37"/>
    </row>
    <row r="15" spans="1:5" s="126" customFormat="1" ht="33.950000000000003" customHeight="1">
      <c r="A15" s="118" t="s">
        <v>102</v>
      </c>
      <c r="B15" s="123" t="s">
        <v>103</v>
      </c>
      <c r="C15" s="120">
        <f>C7+C12</f>
        <v>0</v>
      </c>
      <c r="D15" s="124"/>
      <c r="E15" s="125" t="s">
        <v>78</v>
      </c>
    </row>
    <row r="16" spans="1:5" ht="70.5" customHeight="1">
      <c r="A16" s="68" t="s">
        <v>104</v>
      </c>
      <c r="B16" s="83" t="s">
        <v>105</v>
      </c>
      <c r="C16" s="84"/>
      <c r="D16" s="85"/>
      <c r="E16" s="52"/>
    </row>
    <row r="17" spans="1:5" ht="78" customHeight="1" thickBot="1">
      <c r="A17" s="86" t="s">
        <v>106</v>
      </c>
      <c r="B17" s="87" t="s">
        <v>107</v>
      </c>
      <c r="C17" s="88"/>
      <c r="D17" s="89"/>
      <c r="E17" s="53"/>
    </row>
    <row r="18" spans="1:5" ht="30" customHeight="1" thickBot="1">
      <c r="A18" s="90"/>
      <c r="B18" s="90"/>
      <c r="C18" s="91"/>
      <c r="D18" s="92"/>
      <c r="E18" s="38"/>
    </row>
    <row r="19" spans="1:5" ht="30" customHeight="1">
      <c r="A19" s="93" t="s">
        <v>108</v>
      </c>
      <c r="B19" s="134" t="s">
        <v>109</v>
      </c>
      <c r="C19" s="94"/>
      <c r="D19" s="95" t="s">
        <v>110</v>
      </c>
      <c r="E19" s="50"/>
    </row>
    <row r="20" spans="1:5" ht="30" customHeight="1">
      <c r="A20" s="68" t="s">
        <v>111</v>
      </c>
      <c r="B20" s="135"/>
      <c r="C20" s="96">
        <f>C6+C8+C11</f>
        <v>0</v>
      </c>
      <c r="D20" s="97"/>
      <c r="E20" s="46"/>
    </row>
    <row r="21" spans="1:5" ht="30" customHeight="1">
      <c r="A21" s="68" t="s">
        <v>112</v>
      </c>
      <c r="B21" s="135"/>
      <c r="C21" s="96">
        <f>C17</f>
        <v>0</v>
      </c>
      <c r="D21" s="97"/>
      <c r="E21" s="46"/>
    </row>
    <row r="22" spans="1:5" ht="30" customHeight="1" thickBot="1">
      <c r="A22" s="86" t="s">
        <v>113</v>
      </c>
      <c r="B22" s="136"/>
      <c r="C22" s="98">
        <f>C16+C5+C10</f>
        <v>35000</v>
      </c>
      <c r="D22" s="99"/>
      <c r="E22" s="49"/>
    </row>
    <row r="23" spans="1:5" ht="103.5" customHeight="1" thickBot="1">
      <c r="E23" s="38"/>
    </row>
    <row r="24" spans="1:5" ht="30" customHeight="1">
      <c r="A24" s="137" t="s">
        <v>114</v>
      </c>
      <c r="B24" s="138"/>
      <c r="C24" s="139"/>
      <c r="D24" s="140"/>
      <c r="E24" s="48"/>
    </row>
    <row r="25" spans="1:5" s="126" customFormat="1" ht="30" customHeight="1">
      <c r="A25" s="127" t="s">
        <v>41</v>
      </c>
      <c r="B25" s="128" t="s">
        <v>75</v>
      </c>
      <c r="C25" s="113" t="s">
        <v>115</v>
      </c>
      <c r="D25" s="129" t="s">
        <v>116</v>
      </c>
      <c r="E25" s="130" t="s">
        <v>78</v>
      </c>
    </row>
    <row r="26" spans="1:5" ht="30" customHeight="1">
      <c r="A26" s="5" t="s">
        <v>43</v>
      </c>
      <c r="B26" s="16"/>
      <c r="C26" s="100"/>
      <c r="D26" s="101"/>
      <c r="E26" s="47"/>
    </row>
    <row r="27" spans="1:5" ht="59.25" customHeight="1">
      <c r="A27" s="68" t="s">
        <v>117</v>
      </c>
      <c r="B27" s="83" t="s">
        <v>118</v>
      </c>
      <c r="C27" s="96">
        <f>C17</f>
        <v>0</v>
      </c>
      <c r="D27" s="102"/>
      <c r="E27" s="55"/>
    </row>
    <row r="28" spans="1:5" ht="30" customHeight="1">
      <c r="A28" s="8" t="s">
        <v>119</v>
      </c>
      <c r="B28" s="21" t="s">
        <v>120</v>
      </c>
      <c r="C28" s="103">
        <f>C27</f>
        <v>0</v>
      </c>
      <c r="D28" s="104"/>
      <c r="E28" s="56"/>
    </row>
    <row r="29" spans="1:5" ht="35.450000000000003" customHeight="1">
      <c r="A29" s="5" t="s">
        <v>121</v>
      </c>
      <c r="B29" s="39"/>
      <c r="C29" s="105"/>
      <c r="D29" s="26" t="s">
        <v>122</v>
      </c>
      <c r="E29" s="63" t="s">
        <v>78</v>
      </c>
    </row>
    <row r="30" spans="1:5" ht="43.5" customHeight="1">
      <c r="A30" s="68" t="s">
        <v>123</v>
      </c>
      <c r="B30" s="83" t="s">
        <v>124</v>
      </c>
      <c r="C30" s="84"/>
      <c r="D30" s="85"/>
      <c r="E30" s="52"/>
    </row>
    <row r="31" spans="1:5" ht="35.25" customHeight="1">
      <c r="A31" s="68" t="s">
        <v>125</v>
      </c>
      <c r="B31" s="106"/>
      <c r="C31" s="84"/>
      <c r="D31" s="107"/>
      <c r="E31" s="52"/>
    </row>
    <row r="32" spans="1:5" ht="51.75" customHeight="1">
      <c r="A32" s="68" t="s">
        <v>126</v>
      </c>
      <c r="B32" s="83" t="s">
        <v>124</v>
      </c>
      <c r="C32" s="84"/>
      <c r="D32" s="85"/>
      <c r="E32" s="52"/>
    </row>
    <row r="33" spans="1:5" ht="34.5" customHeight="1">
      <c r="A33" s="68" t="s">
        <v>127</v>
      </c>
      <c r="B33" s="106"/>
      <c r="C33" s="84"/>
      <c r="D33" s="107"/>
      <c r="E33" s="52"/>
    </row>
    <row r="34" spans="1:5" ht="31.5" customHeight="1">
      <c r="A34" s="68" t="s">
        <v>128</v>
      </c>
      <c r="B34" s="106"/>
      <c r="C34" s="84"/>
      <c r="D34" s="107"/>
      <c r="E34" s="52"/>
    </row>
    <row r="35" spans="1:5" ht="32.25" customHeight="1">
      <c r="A35" s="68" t="s">
        <v>129</v>
      </c>
      <c r="B35" s="106"/>
      <c r="C35" s="84"/>
      <c r="D35" s="107"/>
      <c r="E35" s="52"/>
    </row>
    <row r="36" spans="1:5" ht="30" customHeight="1">
      <c r="A36" s="68" t="s">
        <v>130</v>
      </c>
      <c r="B36" s="106"/>
      <c r="C36" s="84"/>
      <c r="D36" s="107"/>
      <c r="E36" s="52"/>
    </row>
    <row r="37" spans="1:5" ht="30" customHeight="1">
      <c r="A37" s="22" t="s">
        <v>131</v>
      </c>
      <c r="B37" s="21" t="s">
        <v>132</v>
      </c>
      <c r="C37" s="103">
        <f>SUM(C30:C36)</f>
        <v>0</v>
      </c>
      <c r="D37" s="104"/>
      <c r="E37" s="56"/>
    </row>
    <row r="38" spans="1:5" ht="30" customHeight="1">
      <c r="A38" s="5" t="s">
        <v>133</v>
      </c>
      <c r="B38" s="16"/>
      <c r="C38" s="100"/>
      <c r="D38" s="101"/>
      <c r="E38" s="63" t="s">
        <v>78</v>
      </c>
    </row>
    <row r="39" spans="1:5" ht="43.5" customHeight="1">
      <c r="A39" s="111" t="s">
        <v>134</v>
      </c>
      <c r="B39" s="83" t="s">
        <v>124</v>
      </c>
      <c r="C39" s="84"/>
      <c r="D39" s="85"/>
      <c r="E39" s="52"/>
    </row>
    <row r="40" spans="1:5" ht="38.25" customHeight="1">
      <c r="A40" s="111" t="s">
        <v>128</v>
      </c>
      <c r="B40" s="106" t="s">
        <v>135</v>
      </c>
      <c r="C40" s="84"/>
      <c r="D40" s="107"/>
      <c r="E40" s="52"/>
    </row>
    <row r="41" spans="1:5" ht="36" customHeight="1">
      <c r="A41" s="111" t="s">
        <v>136</v>
      </c>
      <c r="B41" s="106" t="s">
        <v>135</v>
      </c>
      <c r="C41" s="84"/>
      <c r="D41" s="27"/>
      <c r="E41" s="52"/>
    </row>
    <row r="42" spans="1:5" ht="37.5" customHeight="1">
      <c r="A42" s="111" t="s">
        <v>137</v>
      </c>
      <c r="B42" s="106"/>
      <c r="C42" s="84"/>
      <c r="D42" s="27"/>
      <c r="E42" s="52"/>
    </row>
    <row r="43" spans="1:5" ht="30" customHeight="1">
      <c r="A43" s="111" t="s">
        <v>138</v>
      </c>
      <c r="B43" s="106" t="s">
        <v>139</v>
      </c>
      <c r="C43" s="96">
        <f>C8</f>
        <v>0</v>
      </c>
      <c r="D43" s="102"/>
      <c r="E43" s="55"/>
    </row>
    <row r="44" spans="1:5" ht="30" customHeight="1">
      <c r="A44" s="68" t="s">
        <v>140</v>
      </c>
      <c r="B44" s="106" t="s">
        <v>141</v>
      </c>
      <c r="C44" s="84"/>
      <c r="D44" s="107"/>
      <c r="E44" s="52"/>
    </row>
    <row r="45" spans="1:5" ht="30" customHeight="1">
      <c r="A45" s="8" t="s">
        <v>119</v>
      </c>
      <c r="B45" s="17" t="s">
        <v>142</v>
      </c>
      <c r="C45" s="103">
        <f>SUM(C39:C44)</f>
        <v>0</v>
      </c>
      <c r="D45" s="108"/>
      <c r="E45" s="56"/>
    </row>
    <row r="46" spans="1:5" ht="30" customHeight="1" thickBot="1">
      <c r="A46" s="9" t="s">
        <v>143</v>
      </c>
      <c r="B46" s="18" t="s">
        <v>144</v>
      </c>
      <c r="C46" s="13">
        <f>C28+C37+C45</f>
        <v>0</v>
      </c>
      <c r="D46" s="28"/>
      <c r="E46" s="57"/>
    </row>
    <row r="47" spans="1:5" ht="9.9499999999999993" customHeight="1" thickBot="1">
      <c r="A47" s="6"/>
      <c r="B47" s="19"/>
      <c r="C47" s="7"/>
      <c r="D47" s="40"/>
      <c r="E47" s="58"/>
    </row>
    <row r="48" spans="1:5" ht="46.5" customHeight="1" thickBot="1">
      <c r="A48" s="41" t="s">
        <v>145</v>
      </c>
      <c r="B48" s="42" t="s">
        <v>146</v>
      </c>
      <c r="C48" s="43">
        <f>C13-C46</f>
        <v>35000</v>
      </c>
      <c r="D48" s="44"/>
      <c r="E48" s="59"/>
    </row>
  </sheetData>
  <mergeCells count="3">
    <mergeCell ref="B19:B22"/>
    <mergeCell ref="A24:D24"/>
    <mergeCell ref="A2:E2"/>
  </mergeCells>
  <dataValidations count="1">
    <dataValidation showDropDown="1" showInputMessage="1" showErrorMessage="1" sqref="D15" xr:uid="{0CB919DA-F67D-4D2F-80FD-06D4A19A86B9}"/>
  </dataValidations>
  <pageMargins left="0.7" right="0.7" top="0.75" bottom="0.75" header="0.3" footer="0.3"/>
  <pageSetup orientation="portrait" r:id="rId1"/>
  <headerFooter>
    <oddHeader xml:space="preserve">&amp;Lprogramme de recherche participative intersectorielle 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B636B12-7274-4F12-876E-E5E582B75425}">
          <x14:formula1>
            <xm:f>Référentiel!$A$1:$A$5</xm:f>
          </x14:formula1>
          <xm:sqref>D13:D14 D7 D9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15CB7-E80F-451F-A2C1-9E7C774CC02A}">
  <dimension ref="A1:A4"/>
  <sheetViews>
    <sheetView workbookViewId="0">
      <selection activeCell="D8" sqref="D8"/>
    </sheetView>
  </sheetViews>
  <sheetFormatPr defaultColWidth="11.42578125" defaultRowHeight="14.45"/>
  <cols>
    <col min="1" max="1" width="24.42578125" customWidth="1"/>
  </cols>
  <sheetData>
    <row r="1" spans="1:1">
      <c r="A1" t="s">
        <v>147</v>
      </c>
    </row>
    <row r="2" spans="1:1">
      <c r="A2" t="s">
        <v>90</v>
      </c>
    </row>
    <row r="3" spans="1:1">
      <c r="A3" t="s">
        <v>148</v>
      </c>
    </row>
    <row r="4" spans="1:1">
      <c r="A4" t="s">
        <v>149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f2991d-18d0-4876-95ac-0088f463d163">
      <Terms xmlns="http://schemas.microsoft.com/office/infopath/2007/PartnerControls"/>
    </lcf76f155ced4ddcb4097134ff3c332f>
    <TaxCatchAll xmlns="6fb3149e-f070-4cbe-88a4-0d4db1c4892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004FD4EE569B4583F337A43022F9BA" ma:contentTypeVersion="15" ma:contentTypeDescription="Crée un document." ma:contentTypeScope="" ma:versionID="3fa9d9c3f30ce4045a1b3a9c223b638b">
  <xsd:schema xmlns:xsd="http://www.w3.org/2001/XMLSchema" xmlns:xs="http://www.w3.org/2001/XMLSchema" xmlns:p="http://schemas.microsoft.com/office/2006/metadata/properties" xmlns:ns2="82f2991d-18d0-4876-95ac-0088f463d163" xmlns:ns3="6fb3149e-f070-4cbe-88a4-0d4db1c48922" targetNamespace="http://schemas.microsoft.com/office/2006/metadata/properties" ma:root="true" ma:fieldsID="7c2d6bc5c6afa3b484a1b93a4ccfc3b6" ns2:_="" ns3:_="">
    <xsd:import namespace="82f2991d-18d0-4876-95ac-0088f463d163"/>
    <xsd:import namespace="6fb3149e-f070-4cbe-88a4-0d4db1c489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2991d-18d0-4876-95ac-0088f463d1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9eaa8290-3616-4126-84aa-16f277ca9c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b3149e-f070-4cbe-88a4-0d4db1c4892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b9d0a4-3879-487d-a852-3124300ee12f}" ma:internalName="TaxCatchAll" ma:showField="CatchAllData" ma:web="6fb3149e-f070-4cbe-88a4-0d4db1c489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8EE756-9457-4A1D-9A85-848EF1068FA2}"/>
</file>

<file path=customXml/itemProps2.xml><?xml version="1.0" encoding="utf-8"?>
<ds:datastoreItem xmlns:ds="http://schemas.openxmlformats.org/officeDocument/2006/customXml" ds:itemID="{E713D5F4-C630-417A-96ED-73118A599E32}"/>
</file>

<file path=customXml/itemProps3.xml><?xml version="1.0" encoding="utf-8"?>
<ds:datastoreItem xmlns:ds="http://schemas.openxmlformats.org/officeDocument/2006/customXml" ds:itemID="{431D0CF9-9D89-45F3-ABD0-ABBD2D0F66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Gordon</dc:creator>
  <cp:keywords/>
  <dc:description/>
  <cp:lastModifiedBy>Nathalie Gordon</cp:lastModifiedBy>
  <cp:revision/>
  <dcterms:created xsi:type="dcterms:W3CDTF">2023-06-29T13:50:17Z</dcterms:created>
  <dcterms:modified xsi:type="dcterms:W3CDTF">2024-05-28T14:49:37Z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0x010100FE004FD4EE569B4583F337A43022F9BA</vt:lpwstr>
  </property>
  <property fmtid="{D5CDD505-2E9C-101B-9397-08002B2CF9AE}" pid="3" name="MediaServiceImageTags">
    <vt:lpwstr/>
  </property>
</Properties>
</file>